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</definedNames>
  <calcPr calcId="124519"/>
</workbook>
</file>

<file path=xl/calcChain.xml><?xml version="1.0" encoding="utf-8"?>
<calcChain xmlns="http://schemas.openxmlformats.org/spreadsheetml/2006/main">
  <c r="D36" i="1"/>
  <c r="D14"/>
  <c r="F53"/>
  <c r="E53"/>
  <c r="D53"/>
  <c r="E48"/>
  <c r="F62"/>
  <c r="E62"/>
  <c r="D62"/>
  <c r="F60"/>
  <c r="E60"/>
  <c r="D60"/>
  <c r="F58"/>
  <c r="E58"/>
  <c r="D58"/>
  <c r="D48"/>
  <c r="F48"/>
  <c r="F45"/>
  <c r="E45"/>
  <c r="D45"/>
  <c r="F39"/>
  <c r="E39"/>
  <c r="D39"/>
  <c r="F36"/>
  <c r="E36"/>
  <c r="F31"/>
  <c r="E31"/>
  <c r="D31"/>
  <c r="F26"/>
  <c r="E26"/>
  <c r="D26"/>
  <c r="F23"/>
  <c r="E23"/>
  <c r="D23"/>
  <c r="F14"/>
  <c r="E14"/>
  <c r="D13" l="1"/>
  <c r="E13"/>
  <c r="F13"/>
</calcChain>
</file>

<file path=xl/sharedStrings.xml><?xml version="1.0" encoding="utf-8"?>
<sst xmlns="http://schemas.openxmlformats.org/spreadsheetml/2006/main" count="135" uniqueCount="74">
  <si>
    <t>РЗ</t>
  </si>
  <si>
    <t>ПР</t>
  </si>
  <si>
    <t>2024 год</t>
  </si>
  <si>
    <t>ИТОГО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</si>
  <si>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</si>
  <si>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</si>
  <si>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</si>
  <si>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</si>
  <si>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</si>
  <si>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</si>
  <si>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</si>
  <si>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</si>
  <si>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</si>
  <si>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</si>
  <si>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</si>
  <si>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</si>
  <si>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</si>
  <si>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</si>
  <si>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</si>
  <si>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</si>
  <si>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</si>
  <si>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</si>
  <si>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</si>
  <si>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</si>
  <si>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</si>
  <si>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</si>
  <si>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</si>
  <si>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</si>
  <si>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</si>
  <si>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</si>
  <si>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</si>
  <si>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</si>
  <si>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</si>
  <si>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</si>
  <si>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</si>
  <si>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</si>
  <si>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</si>
  <si>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</si>
  <si>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</si>
  <si>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</si>
  <si>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</si>
  <si>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</si>
  <si>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</si>
  <si>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</si>
  <si>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</si>
  <si>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</si>
  <si>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</si>
  <si>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</si>
  <si>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01</t>
  </si>
  <si>
    <t>02</t>
  </si>
  <si>
    <t>03</t>
  </si>
  <si>
    <t>04</t>
  </si>
  <si>
    <t>05</t>
  </si>
  <si>
    <t>06</t>
  </si>
  <si>
    <t>11</t>
  </si>
  <si>
    <t>08</t>
  </si>
  <si>
    <t>09</t>
  </si>
  <si>
    <t>07</t>
  </si>
  <si>
    <t>Камешковского района</t>
  </si>
  <si>
    <t>тыс.руб.</t>
  </si>
  <si>
    <t>к решению Совета народных депутатов</t>
  </si>
  <si>
    <t xml:space="preserve">Наименование </t>
  </si>
  <si>
    <t>2025 год</t>
  </si>
  <si>
    <t xml:space="preserve">Молодежная политика </t>
  </si>
  <si>
    <t>Благоустройство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</si>
  <si>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</si>
  <si>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</si>
  <si>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Спорт высших достижений</t>
  </si>
  <si>
    <t>Распределение бюджетных ассигнований по разделам, подразделам классификации расходов бюджета муниципального образования Камешковский район на 2024 год и на плановый период 2025 и 2026 годов</t>
  </si>
  <si>
    <t>2026 год</t>
  </si>
  <si>
    <t>Обеспечение проведения выборов и референдумов</t>
  </si>
  <si>
    <t>от ______________________ № __________</t>
  </si>
  <si>
    <t>Другие вопросы в области охраны окружающей среды</t>
  </si>
  <si>
    <t>Приложение  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</si>
</sst>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1">
    <font>
      <sz val="11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2" borderId="11" xfId="0" applyFont="1" applyFill="1" applyBorder="1" applyAlignment="1">
      <alignment vertical="center" wrapText="1"/>
    </xf>
    <xf numFmtId="49" fontId="7" fillId="2" borderId="13" xfId="0" applyNumberFormat="1" applyFont="1" applyFill="1" applyBorder="1" applyAlignment="1">
      <alignment vertical="center" wrapText="1"/>
    </xf>
    <xf numFmtId="49" fontId="7" fillId="2" borderId="15" xfId="0" applyNumberFormat="1" applyFont="1" applyFill="1" applyBorder="1" applyAlignment="1">
      <alignment vertical="center" wrapText="1"/>
    </xf>
    <xf numFmtId="164" fontId="8" fillId="2" borderId="13" xfId="0" applyNumberFormat="1" applyFont="1" applyFill="1" applyBorder="1" applyAlignment="1">
      <alignment horizontal="right" vertical="center" wrapText="1"/>
    </xf>
    <xf numFmtId="165" fontId="8" fillId="2" borderId="1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right" vertical="center" wrapText="1"/>
    </xf>
    <xf numFmtId="164" fontId="3" fillId="0" borderId="13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10" fillId="0" borderId="16" xfId="0" applyFont="1" applyBorder="1" applyAlignment="1">
      <alignment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right"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0" fillId="0" borderId="7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right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49" fontId="10" fillId="0" borderId="28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right" vertical="center" wrapText="1"/>
    </xf>
    <xf numFmtId="164" fontId="9" fillId="0" borderId="2" xfId="0" applyNumberFormat="1" applyFont="1" applyBorder="1" applyAlignment="1">
      <alignment horizontal="right" vertical="center" wrapText="1"/>
    </xf>
    <xf numFmtId="0" fontId="5" fillId="0" borderId="16" xfId="0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vertical="center" wrapText="1"/>
    </xf>
    <xf numFmtId="49" fontId="10" fillId="0" borderId="33" xfId="0" applyNumberFormat="1" applyFont="1" applyBorder="1" applyAlignment="1">
      <alignment horizontal="center" vertical="center" wrapText="1"/>
    </xf>
    <xf numFmtId="49" fontId="10" fillId="0" borderId="34" xfId="0" applyNumberFormat="1" applyFont="1" applyBorder="1" applyAlignment="1">
      <alignment horizontal="center" vertical="center" wrapText="1"/>
    </xf>
    <xf numFmtId="164" fontId="9" fillId="0" borderId="33" xfId="0" applyNumberFormat="1" applyFont="1" applyBorder="1" applyAlignment="1">
      <alignment horizontal="right" vertical="center" wrapText="1"/>
    </xf>
    <xf numFmtId="164" fontId="2" fillId="0" borderId="38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0" fillId="0" borderId="42" xfId="0" applyFont="1" applyBorder="1" applyAlignment="1">
      <alignment vertical="center" wrapText="1"/>
    </xf>
    <xf numFmtId="49" fontId="10" fillId="0" borderId="41" xfId="0" applyNumberFormat="1" applyFont="1" applyBorder="1" applyAlignment="1">
      <alignment horizontal="center" vertical="center" wrapText="1"/>
    </xf>
    <xf numFmtId="49" fontId="10" fillId="0" borderId="43" xfId="0" applyNumberFormat="1" applyFont="1" applyBorder="1" applyAlignment="1">
      <alignment horizontal="center" vertical="center" wrapText="1"/>
    </xf>
    <xf numFmtId="164" fontId="9" fillId="0" borderId="41" xfId="0" applyNumberFormat="1" applyFont="1" applyBorder="1" applyAlignment="1">
      <alignment horizontal="right" vertical="center" wrapText="1"/>
    </xf>
    <xf numFmtId="164" fontId="2" fillId="0" borderId="44" xfId="0" applyNumberFormat="1" applyFont="1" applyBorder="1" applyAlignment="1">
      <alignment horizontal="right" vertical="center" wrapText="1"/>
    </xf>
    <xf numFmtId="0" fontId="10" fillId="0" borderId="39" xfId="0" applyFont="1" applyBorder="1" applyAlignment="1">
      <alignment vertical="center" wrapText="1"/>
    </xf>
    <xf numFmtId="49" fontId="10" fillId="0" borderId="35" xfId="0" applyNumberFormat="1" applyFont="1" applyBorder="1" applyAlignment="1">
      <alignment horizontal="center" vertical="center" wrapText="1"/>
    </xf>
    <xf numFmtId="49" fontId="10" fillId="0" borderId="36" xfId="0" applyNumberFormat="1" applyFont="1" applyBorder="1" applyAlignment="1">
      <alignment horizontal="center" vertical="center" wrapText="1"/>
    </xf>
    <xf numFmtId="164" fontId="9" fillId="0" borderId="35" xfId="0" applyNumberFormat="1" applyFont="1" applyBorder="1" applyAlignment="1">
      <alignment horizontal="right" vertical="center" wrapText="1"/>
    </xf>
    <xf numFmtId="164" fontId="2" fillId="0" borderId="40" xfId="0" applyNumberFormat="1" applyFont="1" applyBorder="1" applyAlignment="1">
      <alignment horizontal="right" vertical="center" wrapText="1"/>
    </xf>
    <xf numFmtId="0" fontId="5" fillId="0" borderId="19" xfId="0" applyFont="1" applyBorder="1" applyAlignment="1">
      <alignment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5" fontId="3" fillId="0" borderId="13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165" fontId="9" fillId="0" borderId="7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49" fontId="10" fillId="0" borderId="25" xfId="0" applyNumberFormat="1" applyFont="1" applyBorder="1" applyAlignment="1">
      <alignment horizontal="center" vertical="center" wrapText="1"/>
    </xf>
    <xf numFmtId="49" fontId="10" fillId="0" borderId="29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right" vertical="center" wrapText="1"/>
    </xf>
    <xf numFmtId="164" fontId="9" fillId="0" borderId="8" xfId="0" applyNumberFormat="1" applyFont="1" applyBorder="1" applyAlignment="1">
      <alignment horizontal="right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49" fontId="10" fillId="0" borderId="31" xfId="0" applyNumberFormat="1" applyFont="1" applyBorder="1" applyAlignment="1">
      <alignment horizontal="center" vertical="center" wrapText="1"/>
    </xf>
    <xf numFmtId="164" fontId="9" fillId="0" borderId="22" xfId="0" applyNumberFormat="1" applyFont="1" applyBorder="1" applyAlignment="1">
      <alignment horizontal="right" vertical="center" wrapText="1"/>
    </xf>
    <xf numFmtId="164" fontId="9" fillId="0" borderId="5" xfId="0" applyNumberFormat="1" applyFont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49" fontId="10" fillId="0" borderId="27" xfId="0" applyNumberFormat="1" applyFont="1" applyBorder="1" applyAlignment="1">
      <alignment horizontal="center" vertical="center" wrapText="1"/>
    </xf>
    <xf numFmtId="49" fontId="10" fillId="0" borderId="32" xfId="0" applyNumberFormat="1" applyFont="1" applyBorder="1" applyAlignment="1">
      <alignment horizontal="center" vertical="center" wrapText="1"/>
    </xf>
    <xf numFmtId="164" fontId="9" fillId="0" borderId="27" xfId="0" applyNumberFormat="1" applyFont="1" applyBorder="1" applyAlignment="1">
      <alignment horizontal="right" vertical="center" wrapText="1"/>
    </xf>
    <xf numFmtId="164" fontId="9" fillId="0" borderId="6" xfId="0" applyNumberFormat="1" applyFont="1" applyBorder="1" applyAlignment="1">
      <alignment horizontal="right" vertical="center" wrapText="1"/>
    </xf>
    <xf numFmtId="0" fontId="10" fillId="0" borderId="45" xfId="0" applyFont="1" applyBorder="1" applyAlignment="1">
      <alignment vertical="center" wrapText="1"/>
    </xf>
    <xf numFmtId="164" fontId="9" fillId="0" borderId="38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5"/>
  <sheetViews>
    <sheetView tabSelected="1" view="pageBreakPreview" zoomScale="90" zoomScaleSheetLayoutView="90" workbookViewId="0">
      <selection activeCell="E18" sqref="E18"/>
    </sheetView>
  </sheetViews>
  <sheetFormatPr defaultRowHeight="15"/>
  <cols>
    <col min="1" max="1" width="39.140625" customWidth="1"/>
    <col min="2" max="2" width="5.7109375" customWidth="1"/>
    <col min="4" max="4" width="17.7109375" customWidth="1"/>
    <col min="5" max="5" width="16.140625" customWidth="1"/>
    <col min="6" max="6" width="15.7109375" customWidth="1"/>
  </cols>
  <sheetData>
    <row r="1" spans="1:6">
      <c r="D1" s="99" t="s">
        <v>73</v>
      </c>
      <c r="E1" s="99"/>
      <c r="F1" s="99"/>
    </row>
    <row r="2" spans="1:6">
      <c r="D2" s="99" t="s">
        <v>60</v>
      </c>
      <c r="E2" s="99"/>
      <c r="F2" s="99"/>
    </row>
    <row r="3" spans="1:6">
      <c r="D3" s="99" t="s">
        <v>58</v>
      </c>
      <c r="E3" s="99"/>
      <c r="F3" s="99"/>
    </row>
    <row r="4" spans="1:6">
      <c r="D4" s="99" t="s">
        <v>71</v>
      </c>
      <c r="E4" s="99"/>
      <c r="F4" s="99"/>
    </row>
    <row r="5" spans="1:6">
      <c r="D5" s="3"/>
      <c r="E5" s="3"/>
      <c r="F5" s="3"/>
    </row>
    <row r="6" spans="1:6">
      <c r="A6" s="97"/>
      <c r="B6" s="97"/>
      <c r="C6" s="97"/>
      <c r="D6" s="97"/>
      <c r="E6" s="97"/>
      <c r="F6" s="97"/>
    </row>
    <row r="7" spans="1:6" ht="62.25" customHeight="1">
      <c r="A7" s="98" t="s">
        <v>68</v>
      </c>
      <c r="B7" s="98"/>
      <c r="C7" s="98"/>
      <c r="D7" s="98"/>
      <c r="E7" s="98"/>
      <c r="F7" s="98"/>
    </row>
    <row r="8" spans="1:6" ht="18.75" customHeight="1">
      <c r="A8" s="13"/>
      <c r="B8" s="13"/>
      <c r="C8" s="13"/>
      <c r="D8" s="13"/>
      <c r="E8" s="13"/>
      <c r="F8" s="13"/>
    </row>
    <row r="9" spans="1:6" ht="14.25" customHeight="1">
      <c r="A9" s="2"/>
      <c r="B9" s="2"/>
      <c r="C9" s="2"/>
      <c r="D9" s="2"/>
      <c r="E9" s="2"/>
      <c r="F9" s="2"/>
    </row>
    <row r="10" spans="1:6">
      <c r="F10" s="4" t="s">
        <v>59</v>
      </c>
    </row>
    <row r="11" spans="1:6" ht="22.5" customHeight="1">
      <c r="A11" s="6" t="s">
        <v>61</v>
      </c>
      <c r="B11" s="7" t="s">
        <v>0</v>
      </c>
      <c r="C11" s="8" t="s">
        <v>1</v>
      </c>
      <c r="D11" s="7" t="s">
        <v>2</v>
      </c>
      <c r="E11" s="7" t="s">
        <v>62</v>
      </c>
      <c r="F11" s="5" t="s">
        <v>69</v>
      </c>
    </row>
    <row r="12" spans="1:6">
      <c r="A12" s="9">
        <v>1</v>
      </c>
      <c r="B12" s="10">
        <v>2</v>
      </c>
      <c r="C12" s="11">
        <v>3</v>
      </c>
      <c r="D12" s="10">
        <v>4</v>
      </c>
      <c r="E12" s="10">
        <v>5</v>
      </c>
      <c r="F12" s="12">
        <v>6</v>
      </c>
    </row>
    <row r="13" spans="1:6" ht="19.5" customHeight="1" thickBot="1">
      <c r="A13" s="14" t="s">
        <v>3</v>
      </c>
      <c r="B13" s="15"/>
      <c r="C13" s="16"/>
      <c r="D13" s="17">
        <f>D14+D23+D26+D31+D36+D39+D45+D48+D53+D58+D60+D62</f>
        <v>1176584.3999999999</v>
      </c>
      <c r="E13" s="18">
        <f>E14+E23+E26+E31+E36+E39+E45+E48+E53+E58+E60+E62</f>
        <v>1087163.128</v>
      </c>
      <c r="F13" s="19">
        <f>F14+F23+F26+F31+F36+F39+F45+F48+F53+F58+F60+F62</f>
        <v>1212601.7079999999</v>
      </c>
    </row>
    <row r="14" spans="1:6" ht="18.75" customHeight="1" thickBot="1">
      <c r="A14" s="20" t="s">
        <v>4</v>
      </c>
      <c r="B14" s="21" t="s">
        <v>48</v>
      </c>
      <c r="C14" s="22"/>
      <c r="D14" s="23">
        <f>D15+D16+D17+D18+D19+D20+D21+D22</f>
        <v>111206.20000000001</v>
      </c>
      <c r="E14" s="24">
        <f t="shared" ref="E14:F14" si="0">E15+E16+E17+E18+E19+E21+E22</f>
        <v>88648.1</v>
      </c>
      <c r="F14" s="25">
        <f t="shared" si="0"/>
        <v>81776.600000000006</v>
      </c>
    </row>
    <row r="15" spans="1:6" ht="62.25" customHeight="1">
      <c r="A15" s="26" t="s">
        <v>5</v>
      </c>
      <c r="B15" s="27" t="s">
        <v>48</v>
      </c>
      <c r="C15" s="28" t="s">
        <v>49</v>
      </c>
      <c r="D15" s="29">
        <v>2209.1999999999998</v>
      </c>
      <c r="E15" s="29">
        <v>2209.1999999999998</v>
      </c>
      <c r="F15" s="30">
        <v>2209.1999999999998</v>
      </c>
    </row>
    <row r="16" spans="1:6" ht="72" customHeight="1">
      <c r="A16" s="31" t="s">
        <v>6</v>
      </c>
      <c r="B16" s="32" t="s">
        <v>48</v>
      </c>
      <c r="C16" s="33" t="s">
        <v>50</v>
      </c>
      <c r="D16" s="34">
        <v>905.4</v>
      </c>
      <c r="E16" s="34">
        <v>920.1</v>
      </c>
      <c r="F16" s="35">
        <v>920.1</v>
      </c>
    </row>
    <row r="17" spans="1:6" ht="79.5" customHeight="1">
      <c r="A17" s="26" t="s">
        <v>7</v>
      </c>
      <c r="B17" s="27" t="s">
        <v>48</v>
      </c>
      <c r="C17" s="28" t="s">
        <v>51</v>
      </c>
      <c r="D17" s="29">
        <v>27246.7</v>
      </c>
      <c r="E17" s="29">
        <v>26893.200000000001</v>
      </c>
      <c r="F17" s="30">
        <v>26893.200000000001</v>
      </c>
    </row>
    <row r="18" spans="1:6" ht="25.5" customHeight="1">
      <c r="A18" s="31" t="s">
        <v>8</v>
      </c>
      <c r="B18" s="32" t="s">
        <v>48</v>
      </c>
      <c r="C18" s="33" t="s">
        <v>52</v>
      </c>
      <c r="D18" s="34">
        <v>22.2</v>
      </c>
      <c r="E18" s="34">
        <v>22.6</v>
      </c>
      <c r="F18" s="35">
        <v>201.5</v>
      </c>
    </row>
    <row r="19" spans="1:6" ht="60" customHeight="1">
      <c r="A19" s="26" t="s">
        <v>9</v>
      </c>
      <c r="B19" s="27" t="s">
        <v>48</v>
      </c>
      <c r="C19" s="28" t="s">
        <v>53</v>
      </c>
      <c r="D19" s="29">
        <v>6192.4</v>
      </c>
      <c r="E19" s="29">
        <v>6168.5</v>
      </c>
      <c r="F19" s="30">
        <v>6166.4</v>
      </c>
    </row>
    <row r="20" spans="1:6" ht="30" customHeight="1">
      <c r="A20" s="36" t="s">
        <v>70</v>
      </c>
      <c r="B20" s="32" t="s">
        <v>48</v>
      </c>
      <c r="C20" s="32" t="s">
        <v>57</v>
      </c>
      <c r="D20" s="34">
        <v>396</v>
      </c>
      <c r="E20" s="34">
        <v>0</v>
      </c>
      <c r="F20" s="34">
        <v>0</v>
      </c>
    </row>
    <row r="21" spans="1:6" ht="22.5" customHeight="1">
      <c r="A21" s="31" t="s">
        <v>10</v>
      </c>
      <c r="B21" s="32" t="s">
        <v>48</v>
      </c>
      <c r="C21" s="33" t="s">
        <v>54</v>
      </c>
      <c r="D21" s="34">
        <v>400</v>
      </c>
      <c r="E21" s="34">
        <v>400</v>
      </c>
      <c r="F21" s="35">
        <v>400</v>
      </c>
    </row>
    <row r="22" spans="1:6" ht="26.25" customHeight="1" thickBot="1">
      <c r="A22" s="37" t="s">
        <v>11</v>
      </c>
      <c r="B22" s="38" t="s">
        <v>48</v>
      </c>
      <c r="C22" s="39">
        <v>13</v>
      </c>
      <c r="D22" s="40">
        <v>73834.3</v>
      </c>
      <c r="E22" s="40">
        <v>52034.5</v>
      </c>
      <c r="F22" s="41">
        <v>44986.2</v>
      </c>
    </row>
    <row r="23" spans="1:6" ht="40.5" customHeight="1" thickBot="1">
      <c r="A23" s="20" t="s">
        <v>12</v>
      </c>
      <c r="B23" s="42" t="s">
        <v>50</v>
      </c>
      <c r="C23" s="22"/>
      <c r="D23" s="24">
        <f>D24+D25</f>
        <v>9585.7000000000007</v>
      </c>
      <c r="E23" s="24">
        <f t="shared" ref="E23:F23" si="1">E24+E25</f>
        <v>10194.5</v>
      </c>
      <c r="F23" s="25">
        <f t="shared" si="1"/>
        <v>7932.1</v>
      </c>
    </row>
    <row r="24" spans="1:6" ht="28.5" customHeight="1">
      <c r="A24" s="26" t="s">
        <v>13</v>
      </c>
      <c r="B24" s="27" t="s">
        <v>50</v>
      </c>
      <c r="C24" s="28" t="s">
        <v>51</v>
      </c>
      <c r="D24" s="29">
        <v>1927</v>
      </c>
      <c r="E24" s="29">
        <v>1927</v>
      </c>
      <c r="F24" s="30">
        <v>1927</v>
      </c>
    </row>
    <row r="25" spans="1:6" ht="60.75" customHeight="1" thickBot="1">
      <c r="A25" s="43" t="s">
        <v>14</v>
      </c>
      <c r="B25" s="44" t="s">
        <v>50</v>
      </c>
      <c r="C25" s="45">
        <v>10</v>
      </c>
      <c r="D25" s="46">
        <v>7658.7</v>
      </c>
      <c r="E25" s="46">
        <v>8267.5</v>
      </c>
      <c r="F25" s="47">
        <v>6005.1</v>
      </c>
    </row>
    <row r="26" spans="1:6" ht="20.25" customHeight="1" thickBot="1">
      <c r="A26" s="20" t="s">
        <v>15</v>
      </c>
      <c r="B26" s="42" t="s">
        <v>51</v>
      </c>
      <c r="C26" s="22"/>
      <c r="D26" s="24">
        <f>SUM(D27:D30)</f>
        <v>178622.6</v>
      </c>
      <c r="E26" s="24">
        <f t="shared" ref="E26:F26" si="2">SUM(E27:E30)</f>
        <v>134655.4</v>
      </c>
      <c r="F26" s="25">
        <f t="shared" si="2"/>
        <v>233818.6</v>
      </c>
    </row>
    <row r="27" spans="1:6" ht="24" customHeight="1">
      <c r="A27" s="26" t="s">
        <v>16</v>
      </c>
      <c r="B27" s="27" t="s">
        <v>51</v>
      </c>
      <c r="C27" s="28" t="s">
        <v>52</v>
      </c>
      <c r="D27" s="29">
        <v>2964.9</v>
      </c>
      <c r="E27" s="29">
        <v>2623.7</v>
      </c>
      <c r="F27" s="30">
        <v>2623.7</v>
      </c>
    </row>
    <row r="28" spans="1:6" ht="21" customHeight="1">
      <c r="A28" s="31" t="s">
        <v>17</v>
      </c>
      <c r="B28" s="32" t="s">
        <v>51</v>
      </c>
      <c r="C28" s="33" t="s">
        <v>55</v>
      </c>
      <c r="D28" s="34">
        <v>11000</v>
      </c>
      <c r="E28" s="34">
        <v>11000</v>
      </c>
      <c r="F28" s="35">
        <v>11000</v>
      </c>
    </row>
    <row r="29" spans="1:6" ht="24.75" customHeight="1">
      <c r="A29" s="31" t="s">
        <v>18</v>
      </c>
      <c r="B29" s="32" t="s">
        <v>51</v>
      </c>
      <c r="C29" s="33" t="s">
        <v>56</v>
      </c>
      <c r="D29" s="34">
        <v>163781.6</v>
      </c>
      <c r="E29" s="34">
        <v>119983.2</v>
      </c>
      <c r="F29" s="35">
        <v>219088.9</v>
      </c>
    </row>
    <row r="30" spans="1:6" ht="31.5" customHeight="1" thickBot="1">
      <c r="A30" s="37" t="s">
        <v>19</v>
      </c>
      <c r="B30" s="38" t="s">
        <v>51</v>
      </c>
      <c r="C30" s="39">
        <v>12</v>
      </c>
      <c r="D30" s="40">
        <v>876.1</v>
      </c>
      <c r="E30" s="40">
        <v>1048.5</v>
      </c>
      <c r="F30" s="41">
        <v>1106</v>
      </c>
    </row>
    <row r="31" spans="1:6" ht="27" customHeight="1" thickBot="1">
      <c r="A31" s="48" t="s">
        <v>20</v>
      </c>
      <c r="B31" s="49" t="s">
        <v>52</v>
      </c>
      <c r="C31" s="50"/>
      <c r="D31" s="51">
        <f>SUM(D32:D35)</f>
        <v>70770.700000000012</v>
      </c>
      <c r="E31" s="51">
        <f t="shared" ref="E31:F31" si="3">SUM(E32:E35)</f>
        <v>46845.3</v>
      </c>
      <c r="F31" s="52">
        <f t="shared" si="3"/>
        <v>45346.7</v>
      </c>
    </row>
    <row r="32" spans="1:6" ht="21" customHeight="1">
      <c r="A32" s="53" t="s">
        <v>21</v>
      </c>
      <c r="B32" s="54" t="s">
        <v>52</v>
      </c>
      <c r="C32" s="55" t="s">
        <v>48</v>
      </c>
      <c r="D32" s="56">
        <v>1459.1</v>
      </c>
      <c r="E32" s="56">
        <v>1084.2</v>
      </c>
      <c r="F32" s="57">
        <v>400</v>
      </c>
    </row>
    <row r="33" spans="1:6" ht="19.5" customHeight="1">
      <c r="A33" s="31" t="s">
        <v>22</v>
      </c>
      <c r="B33" s="32" t="s">
        <v>52</v>
      </c>
      <c r="C33" s="33" t="s">
        <v>49</v>
      </c>
      <c r="D33" s="34">
        <v>12596.2</v>
      </c>
      <c r="E33" s="34">
        <v>3596.9</v>
      </c>
      <c r="F33" s="58">
        <v>3597</v>
      </c>
    </row>
    <row r="34" spans="1:6" ht="19.5" customHeight="1" thickBot="1">
      <c r="A34" s="59" t="s">
        <v>64</v>
      </c>
      <c r="B34" s="60" t="s">
        <v>52</v>
      </c>
      <c r="C34" s="61" t="s">
        <v>50</v>
      </c>
      <c r="D34" s="62">
        <v>21935.599999999999</v>
      </c>
      <c r="E34" s="62">
        <v>6923.2</v>
      </c>
      <c r="F34" s="63">
        <v>6923.2</v>
      </c>
    </row>
    <row r="35" spans="1:6" ht="31.5" customHeight="1" thickBot="1">
      <c r="A35" s="64" t="s">
        <v>23</v>
      </c>
      <c r="B35" s="65" t="s">
        <v>52</v>
      </c>
      <c r="C35" s="66" t="s">
        <v>52</v>
      </c>
      <c r="D35" s="67">
        <v>34779.800000000003</v>
      </c>
      <c r="E35" s="67">
        <v>35241</v>
      </c>
      <c r="F35" s="68">
        <v>34426.5</v>
      </c>
    </row>
    <row r="36" spans="1:6" ht="22.5" customHeight="1" thickBot="1">
      <c r="A36" s="69" t="s">
        <v>24</v>
      </c>
      <c r="B36" s="70" t="s">
        <v>53</v>
      </c>
      <c r="C36" s="71"/>
      <c r="D36" s="72">
        <f>SUM(D37:D38)</f>
        <v>6568.4</v>
      </c>
      <c r="E36" s="72">
        <f>SUM(E37:E37)</f>
        <v>25</v>
      </c>
      <c r="F36" s="73">
        <f>SUM(F37:F37)</f>
        <v>25</v>
      </c>
    </row>
    <row r="37" spans="1:6" ht="33" customHeight="1">
      <c r="A37" s="53" t="s">
        <v>25</v>
      </c>
      <c r="B37" s="54" t="s">
        <v>53</v>
      </c>
      <c r="C37" s="55" t="s">
        <v>49</v>
      </c>
      <c r="D37" s="56">
        <v>25</v>
      </c>
      <c r="E37" s="56">
        <v>25</v>
      </c>
      <c r="F37" s="96">
        <v>25</v>
      </c>
    </row>
    <row r="38" spans="1:6" ht="33" customHeight="1" thickBot="1">
      <c r="A38" s="95" t="s">
        <v>72</v>
      </c>
      <c r="B38" s="60" t="s">
        <v>53</v>
      </c>
      <c r="C38" s="60" t="s">
        <v>52</v>
      </c>
      <c r="D38" s="62">
        <v>6543.4</v>
      </c>
      <c r="E38" s="62"/>
      <c r="F38" s="62"/>
    </row>
    <row r="39" spans="1:6" ht="23.25" customHeight="1" thickTop="1" thickBot="1">
      <c r="A39" s="20" t="s">
        <v>26</v>
      </c>
      <c r="B39" s="42" t="s">
        <v>57</v>
      </c>
      <c r="C39" s="22"/>
      <c r="D39" s="24">
        <f>SUM(D40:D44)</f>
        <v>568106.6</v>
      </c>
      <c r="E39" s="24">
        <f t="shared" ref="E39:F39" si="4">SUM(E40:E44)</f>
        <v>581230.89999999991</v>
      </c>
      <c r="F39" s="25">
        <f t="shared" si="4"/>
        <v>622677.89999999991</v>
      </c>
    </row>
    <row r="40" spans="1:6" ht="25.5" customHeight="1">
      <c r="A40" s="26" t="s">
        <v>27</v>
      </c>
      <c r="B40" s="27" t="s">
        <v>57</v>
      </c>
      <c r="C40" s="28" t="s">
        <v>48</v>
      </c>
      <c r="D40" s="29">
        <v>178854</v>
      </c>
      <c r="E40" s="29">
        <v>172859.4</v>
      </c>
      <c r="F40" s="30">
        <v>174403.8</v>
      </c>
    </row>
    <row r="41" spans="1:6" ht="24.75" customHeight="1">
      <c r="A41" s="31" t="s">
        <v>28</v>
      </c>
      <c r="B41" s="32" t="s">
        <v>57</v>
      </c>
      <c r="C41" s="33" t="s">
        <v>49</v>
      </c>
      <c r="D41" s="34">
        <v>315265.90000000002</v>
      </c>
      <c r="E41" s="34">
        <v>339506.6</v>
      </c>
      <c r="F41" s="35">
        <v>376232.8</v>
      </c>
    </row>
    <row r="42" spans="1:6" ht="27.75" customHeight="1">
      <c r="A42" s="26" t="s">
        <v>29</v>
      </c>
      <c r="B42" s="27" t="s">
        <v>57</v>
      </c>
      <c r="C42" s="28" t="s">
        <v>50</v>
      </c>
      <c r="D42" s="29">
        <v>31323.599999999999</v>
      </c>
      <c r="E42" s="29">
        <v>30286.6</v>
      </c>
      <c r="F42" s="30">
        <v>33272.199999999997</v>
      </c>
    </row>
    <row r="43" spans="1:6" ht="23.25" customHeight="1">
      <c r="A43" s="31" t="s">
        <v>63</v>
      </c>
      <c r="B43" s="32" t="s">
        <v>57</v>
      </c>
      <c r="C43" s="33" t="s">
        <v>57</v>
      </c>
      <c r="D43" s="34">
        <v>2221.6</v>
      </c>
      <c r="E43" s="34">
        <v>2221.6</v>
      </c>
      <c r="F43" s="35">
        <v>2221.6</v>
      </c>
    </row>
    <row r="44" spans="1:6" ht="25.5" customHeight="1" thickBot="1">
      <c r="A44" s="37" t="s">
        <v>30</v>
      </c>
      <c r="B44" s="38" t="s">
        <v>57</v>
      </c>
      <c r="C44" s="39" t="s">
        <v>56</v>
      </c>
      <c r="D44" s="40">
        <v>40441.5</v>
      </c>
      <c r="E44" s="40">
        <v>36356.699999999997</v>
      </c>
      <c r="F44" s="41">
        <v>36547.5</v>
      </c>
    </row>
    <row r="45" spans="1:6" ht="27.75" customHeight="1" thickBot="1">
      <c r="A45" s="20" t="s">
        <v>31</v>
      </c>
      <c r="B45" s="42" t="s">
        <v>55</v>
      </c>
      <c r="C45" s="22"/>
      <c r="D45" s="24">
        <f>SUM(D46:D47)</f>
        <v>56885.5</v>
      </c>
      <c r="E45" s="24">
        <f t="shared" ref="E45:F45" si="5">SUM(E46:E47)</f>
        <v>56459</v>
      </c>
      <c r="F45" s="25">
        <f t="shared" si="5"/>
        <v>60630</v>
      </c>
    </row>
    <row r="46" spans="1:6" ht="24" customHeight="1">
      <c r="A46" s="26" t="s">
        <v>32</v>
      </c>
      <c r="B46" s="27" t="s">
        <v>55</v>
      </c>
      <c r="C46" s="28" t="s">
        <v>48</v>
      </c>
      <c r="D46" s="29">
        <v>48864.5</v>
      </c>
      <c r="E46" s="29">
        <v>48907.199999999997</v>
      </c>
      <c r="F46" s="30">
        <v>53078.2</v>
      </c>
    </row>
    <row r="47" spans="1:6" ht="31.5" customHeight="1" thickBot="1">
      <c r="A47" s="43" t="s">
        <v>33</v>
      </c>
      <c r="B47" s="44" t="s">
        <v>55</v>
      </c>
      <c r="C47" s="45" t="s">
        <v>51</v>
      </c>
      <c r="D47" s="46">
        <v>8021</v>
      </c>
      <c r="E47" s="46">
        <v>7551.8</v>
      </c>
      <c r="F47" s="47">
        <v>7551.8</v>
      </c>
    </row>
    <row r="48" spans="1:6" ht="21" customHeight="1" thickBot="1">
      <c r="A48" s="20" t="s">
        <v>34</v>
      </c>
      <c r="B48" s="42">
        <v>10</v>
      </c>
      <c r="C48" s="22"/>
      <c r="D48" s="24">
        <f>SUM(D49:D52)</f>
        <v>88142.5</v>
      </c>
      <c r="E48" s="74">
        <f>E49+E50+E51+E52</f>
        <v>67087.928</v>
      </c>
      <c r="F48" s="75">
        <f t="shared" ref="F48" si="6">SUM(F49:F52)</f>
        <v>70847.30799999999</v>
      </c>
    </row>
    <row r="49" spans="1:6" ht="25.5" customHeight="1">
      <c r="A49" s="26" t="s">
        <v>35</v>
      </c>
      <c r="B49" s="27">
        <v>10</v>
      </c>
      <c r="C49" s="28" t="s">
        <v>48</v>
      </c>
      <c r="D49" s="29">
        <v>12674.4</v>
      </c>
      <c r="E49" s="29">
        <v>12674.4</v>
      </c>
      <c r="F49" s="30">
        <v>12674.4</v>
      </c>
    </row>
    <row r="50" spans="1:6" ht="30" customHeight="1">
      <c r="A50" s="31" t="s">
        <v>36</v>
      </c>
      <c r="B50" s="32">
        <v>10</v>
      </c>
      <c r="C50" s="33" t="s">
        <v>50</v>
      </c>
      <c r="D50" s="34">
        <v>12433.4</v>
      </c>
      <c r="E50" s="76">
        <v>11432.628000000001</v>
      </c>
      <c r="F50" s="77">
        <v>8491.7080000000005</v>
      </c>
    </row>
    <row r="51" spans="1:6" ht="29.25" customHeight="1">
      <c r="A51" s="31" t="s">
        <v>37</v>
      </c>
      <c r="B51" s="32">
        <v>10</v>
      </c>
      <c r="C51" s="33" t="s">
        <v>51</v>
      </c>
      <c r="D51" s="34">
        <v>60861.3</v>
      </c>
      <c r="E51" s="34">
        <v>40809.599999999999</v>
      </c>
      <c r="F51" s="35">
        <v>47510.8</v>
      </c>
    </row>
    <row r="52" spans="1:6" ht="34.5" customHeight="1" thickBot="1">
      <c r="A52" s="37" t="s">
        <v>38</v>
      </c>
      <c r="B52" s="38">
        <v>10</v>
      </c>
      <c r="C52" s="78" t="s">
        <v>53</v>
      </c>
      <c r="D52" s="40">
        <v>2173.4</v>
      </c>
      <c r="E52" s="40">
        <v>2171.3000000000002</v>
      </c>
      <c r="F52" s="41">
        <v>2170.4</v>
      </c>
    </row>
    <row r="53" spans="1:6" ht="24" customHeight="1" thickBot="1">
      <c r="A53" s="20" t="s">
        <v>39</v>
      </c>
      <c r="B53" s="42">
        <v>11</v>
      </c>
      <c r="C53" s="22"/>
      <c r="D53" s="24">
        <f>D54+D55+D57+D56</f>
        <v>33325.800000000003</v>
      </c>
      <c r="E53" s="24">
        <f>E54+E55+E56+E57</f>
        <v>44054.400000000001</v>
      </c>
      <c r="F53" s="25">
        <f>F54+F55+F56+F57</f>
        <v>22976.9</v>
      </c>
    </row>
    <row r="54" spans="1:6" ht="26.25" customHeight="1">
      <c r="A54" s="26" t="s">
        <v>40</v>
      </c>
      <c r="B54" s="27">
        <v>11</v>
      </c>
      <c r="C54" s="28" t="s">
        <v>48</v>
      </c>
      <c r="D54" s="29">
        <v>15411.2</v>
      </c>
      <c r="E54" s="29">
        <v>6142.3</v>
      </c>
      <c r="F54" s="30">
        <v>6142.3</v>
      </c>
    </row>
    <row r="55" spans="1:6" ht="25.5" customHeight="1">
      <c r="A55" s="31" t="s">
        <v>41</v>
      </c>
      <c r="B55" s="32">
        <v>11</v>
      </c>
      <c r="C55" s="33" t="s">
        <v>49</v>
      </c>
      <c r="D55" s="34">
        <v>1306</v>
      </c>
      <c r="E55" s="34">
        <v>21303.599999999999</v>
      </c>
      <c r="F55" s="35">
        <v>226</v>
      </c>
    </row>
    <row r="56" spans="1:6" ht="25.5" customHeight="1">
      <c r="A56" s="79" t="s">
        <v>67</v>
      </c>
      <c r="B56" s="80" t="s">
        <v>54</v>
      </c>
      <c r="C56" s="81" t="s">
        <v>50</v>
      </c>
      <c r="D56" s="82">
        <v>15338.2</v>
      </c>
      <c r="E56" s="82">
        <v>15338.2</v>
      </c>
      <c r="F56" s="83">
        <v>15338.2</v>
      </c>
    </row>
    <row r="57" spans="1:6" ht="33.75" customHeight="1" thickBot="1">
      <c r="A57" s="79" t="s">
        <v>42</v>
      </c>
      <c r="B57" s="80">
        <v>11</v>
      </c>
      <c r="C57" s="84" t="s">
        <v>52</v>
      </c>
      <c r="D57" s="82">
        <v>1270.4000000000001</v>
      </c>
      <c r="E57" s="82">
        <v>1270.3</v>
      </c>
      <c r="F57" s="83">
        <v>1270.4000000000001</v>
      </c>
    </row>
    <row r="58" spans="1:6" ht="27.75" customHeight="1" thickBot="1">
      <c r="A58" s="69" t="s">
        <v>43</v>
      </c>
      <c r="B58" s="70">
        <v>12</v>
      </c>
      <c r="C58" s="71"/>
      <c r="D58" s="72">
        <f>SUM(D59)</f>
        <v>2000</v>
      </c>
      <c r="E58" s="72">
        <f t="shared" ref="E58:F58" si="7">SUM(E59)</f>
        <v>2000</v>
      </c>
      <c r="F58" s="73">
        <f t="shared" si="7"/>
        <v>2000</v>
      </c>
    </row>
    <row r="59" spans="1:6" ht="22.5" customHeight="1" thickBot="1">
      <c r="A59" s="37" t="s">
        <v>44</v>
      </c>
      <c r="B59" s="38">
        <v>12</v>
      </c>
      <c r="C59" s="39" t="s">
        <v>49</v>
      </c>
      <c r="D59" s="40">
        <v>2000</v>
      </c>
      <c r="E59" s="40">
        <v>2000</v>
      </c>
      <c r="F59" s="41">
        <v>2000</v>
      </c>
    </row>
    <row r="60" spans="1:6" ht="36" customHeight="1" thickBot="1">
      <c r="A60" s="20" t="s">
        <v>65</v>
      </c>
      <c r="B60" s="42">
        <v>13</v>
      </c>
      <c r="C60" s="22"/>
      <c r="D60" s="24">
        <f>SUM(D61)</f>
        <v>591.4</v>
      </c>
      <c r="E60" s="24">
        <f t="shared" ref="E60:F60" si="8">SUM(E61)</f>
        <v>6417.6</v>
      </c>
      <c r="F60" s="25">
        <f t="shared" si="8"/>
        <v>11175.3</v>
      </c>
    </row>
    <row r="61" spans="1:6" ht="31.5" customHeight="1" thickBot="1">
      <c r="A61" s="37" t="s">
        <v>66</v>
      </c>
      <c r="B61" s="38">
        <v>13</v>
      </c>
      <c r="C61" s="39" t="s">
        <v>48</v>
      </c>
      <c r="D61" s="40">
        <v>591.4</v>
      </c>
      <c r="E61" s="40">
        <v>6417.6</v>
      </c>
      <c r="F61" s="41">
        <v>11175.3</v>
      </c>
    </row>
    <row r="62" spans="1:6" ht="69.75" customHeight="1" thickBot="1">
      <c r="A62" s="20" t="s">
        <v>45</v>
      </c>
      <c r="B62" s="42">
        <v>14</v>
      </c>
      <c r="C62" s="22"/>
      <c r="D62" s="24">
        <f>D63+D64</f>
        <v>50779</v>
      </c>
      <c r="E62" s="24">
        <f t="shared" ref="E62:F62" si="9">E63+E64</f>
        <v>49545</v>
      </c>
      <c r="F62" s="25">
        <f t="shared" si="9"/>
        <v>53395.3</v>
      </c>
    </row>
    <row r="63" spans="1:6" ht="54.75" customHeight="1">
      <c r="A63" s="85" t="s">
        <v>46</v>
      </c>
      <c r="B63" s="86">
        <v>14</v>
      </c>
      <c r="C63" s="87" t="s">
        <v>48</v>
      </c>
      <c r="D63" s="88">
        <v>49396</v>
      </c>
      <c r="E63" s="88">
        <v>49162</v>
      </c>
      <c r="F63" s="89">
        <v>48902</v>
      </c>
    </row>
    <row r="64" spans="1:6" ht="30.75" customHeight="1">
      <c r="A64" s="90" t="s">
        <v>47</v>
      </c>
      <c r="B64" s="91">
        <v>14</v>
      </c>
      <c r="C64" s="92" t="s">
        <v>50</v>
      </c>
      <c r="D64" s="93">
        <v>1383</v>
      </c>
      <c r="E64" s="93">
        <v>383</v>
      </c>
      <c r="F64" s="94">
        <v>4493.3</v>
      </c>
    </row>
    <row r="65" spans="1:1">
      <c r="A65" s="1"/>
    </row>
  </sheetData>
  <mergeCells count="6">
    <mergeCell ref="A6:F6"/>
    <mergeCell ref="A7:F7"/>
    <mergeCell ref="D1:F1"/>
    <mergeCell ref="D2:F2"/>
    <mergeCell ref="D3:F3"/>
    <mergeCell ref="D4:F4"/>
  </mergeCells>
  <printOptions horizontalCentered="1"/>
  <pageMargins left="0.78740157480314965" right="0.39370078740157483" top="0.21" bottom="0.16" header="0.31496062992125984" footer="0.16"/>
  <pageSetup paperSize="9" scale="80" orientation="portrait" r:id="rId1"/>
  <headerFooter differentFirst="1" scaleWithDoc="0" alignWithMargins="0">
    <oddHeader>&amp;C&amp;P</oddHead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2024-02-12T07:44:05Z</cp:lastPrinted>
  <dcterms:created xsi:type="dcterms:W3CDTF">2022-08-23T13:25:24Z</dcterms:created>
  <dcterms:modified xsi:type="dcterms:W3CDTF">2024-02-14T11:42:16Z</dcterms:modified>
</cp:coreProperties>
</file>